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Client information\LNID\LNID AGM 2018\"/>
    </mc:Choice>
  </mc:AlternateContent>
  <xr:revisionPtr revIDLastSave="0" documentId="13_ncr:1_{CC4451B7-C262-4D9A-B5CA-957177824433}" xr6:coauthVersionLast="47" xr6:coauthVersionMax="47" xr10:uidLastSave="{00000000-0000-0000-0000-000000000000}"/>
  <bookViews>
    <workbookView xWindow="28680" yWindow="-120" windowWidth="29040" windowHeight="15840" xr2:uid="{2D9EDDAD-2B22-4384-8743-7D77D820D5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2" i="1" l="1"/>
  <c r="G43" i="1"/>
  <c r="E43" i="1"/>
  <c r="C43" i="1"/>
  <c r="B43" i="1"/>
  <c r="G35" i="1"/>
  <c r="E35" i="1"/>
  <c r="C35" i="1"/>
  <c r="B35" i="1"/>
  <c r="B44" i="1" s="1"/>
  <c r="F18" i="1"/>
  <c r="D18" i="1"/>
  <c r="G10" i="1"/>
  <c r="E10" i="1"/>
  <c r="C10" i="1"/>
  <c r="B10" i="1"/>
  <c r="G46" i="1" l="1"/>
  <c r="G52" i="1" s="1"/>
  <c r="C46" i="1"/>
  <c r="C52" i="1" s="1"/>
  <c r="E46" i="1"/>
  <c r="E52" i="1" s="1"/>
</calcChain>
</file>

<file path=xl/sharedStrings.xml><?xml version="1.0" encoding="utf-8"?>
<sst xmlns="http://schemas.openxmlformats.org/spreadsheetml/2006/main" count="48" uniqueCount="47">
  <si>
    <t>LNID</t>
  </si>
  <si>
    <t>Budget 2018</t>
  </si>
  <si>
    <t>Actuals 2018</t>
  </si>
  <si>
    <t>Budget 2020</t>
  </si>
  <si>
    <t>Sources of Funds</t>
  </si>
  <si>
    <t>Op. Assess.</t>
  </si>
  <si>
    <t>68x$300</t>
  </si>
  <si>
    <t>Interest Revenue</t>
  </si>
  <si>
    <t>Arrears/Int./Penalty</t>
  </si>
  <si>
    <t>Donations</t>
  </si>
  <si>
    <t>Transfer from Reserves</t>
  </si>
  <si>
    <t>Total Revenue</t>
  </si>
  <si>
    <t>Uses of Funds</t>
  </si>
  <si>
    <t>Honorariums</t>
  </si>
  <si>
    <t>Chairperson</t>
  </si>
  <si>
    <t>Trustees-2</t>
  </si>
  <si>
    <t>Secretary</t>
  </si>
  <si>
    <t>Treasurer</t>
  </si>
  <si>
    <t>Total Honorariums</t>
  </si>
  <si>
    <t>acct</t>
  </si>
  <si>
    <t>legal</t>
  </si>
  <si>
    <t>Survey Fees</t>
  </si>
  <si>
    <t>New Monitoring equipment</t>
  </si>
  <si>
    <t>Watershed Management Plan</t>
  </si>
  <si>
    <t>Bank chg./Int.</t>
  </si>
  <si>
    <t>Licenses/Fees/Dues</t>
  </si>
  <si>
    <t>BCLSS</t>
  </si>
  <si>
    <t>Water  - annual licenses</t>
  </si>
  <si>
    <t xml:space="preserve">each year/for two water Licenses </t>
  </si>
  <si>
    <t>Office&amp;Postage</t>
  </si>
  <si>
    <t>Insurance</t>
  </si>
  <si>
    <t>misc</t>
  </si>
  <si>
    <t>Travel and training</t>
  </si>
  <si>
    <t>Total Admin Exp.</t>
  </si>
  <si>
    <t>Operating Expense for Pipe</t>
  </si>
  <si>
    <t>pump maintenance</t>
  </si>
  <si>
    <t>pump maintenance SRW</t>
  </si>
  <si>
    <t>amortization Exp</t>
  </si>
  <si>
    <t>hydro for pump</t>
  </si>
  <si>
    <t>Total Pump/Pipe Exp</t>
  </si>
  <si>
    <t>Net income(matches Financials)</t>
  </si>
  <si>
    <t>Transfer to Reserve Fund</t>
  </si>
  <si>
    <t>for pipe/pump</t>
  </si>
  <si>
    <t>Surplus/Deficit including reserve</t>
  </si>
  <si>
    <t>Annual Assessment-</t>
  </si>
  <si>
    <t>need to confirm</t>
  </si>
  <si>
    <t>Forecast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</si>
</sst>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44" fontId="0" fillId="0" borderId="0" xfId="1" applyFont="1"/>
    <xf numFmtId="0" fontId="0" fillId="0" borderId="0" xfId="0" applyAlignment="1">
      <alignment wrapText="1"/>
    </xf>
    <xf numFmtId="44" fontId="0" fillId="0" borderId="0" xfId="1" applyFont="1" applyFill="1"/>
    <xf numFmtId="44" fontId="2" fillId="0" borderId="0" xfId="1" applyFont="1" applyFill="1"/>
    <xf numFmtId="44" fontId="2" fillId="0" borderId="0" xfId="1" applyFont="1"/>
    <xf numFmtId="44" fontId="2" fillId="2" borderId="0" xfId="1" applyFont="1" applyFill="1"/>
    <xf numFmtId="0" fontId="2" fillId="0" borderId="0" xfId="0" applyFont="1"/>
    <xf numFmtId="44" fontId="0" fillId="0" borderId="0" xfId="1" applyFont="1" applyFill="1" applyAlignment="1">
      <alignment horizontal="left"/>
    </xf>
    <xf numFmtId="164" fontId="0" fillId="0" borderId="0" xfId="1" applyNumberFormat="1" applyFont="1" applyAlignment="1">
      <alignment horizontal="left"/>
    </xf>
    <xf numFmtId="0" fontId="0" fillId="2" borderId="0" xfId="0" applyFill="1"/>
    <xf numFmtId="0" fontId="3" fillId="0" borderId="0" xfId="0" applyFont="1" applyAlignment="1">
      <alignment wrapText="1"/>
    </xf>
    <xf numFmtId="44" fontId="0" fillId="0" borderId="1" xfId="1" applyFont="1" applyFill="1" applyBorder="1"/>
    <xf numFmtId="0" fontId="4" fillId="0" borderId="0" xfId="0" applyFont="1"/>
    <xf numFmtId="44" fontId="0" fillId="2" borderId="0" xfId="1" applyFont="1" applyFill="1"/>
    <xf numFmtId="0" fontId="0" fillId="3" borderId="0" xfId="0" applyFill="1"/>
    <xf numFmtId="44" fontId="0" fillId="2" borderId="0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476CA-98AB-4D6E-B319-FD3273AAD6C5}">
  <sheetPr>
    <pageSetUpPr fitToPage="1"/>
  </sheetPr>
  <dimension ref="A1:J55"/>
  <sheetViews>
    <sheetView tabSelected="1" workbookViewId="0">
      <selection activeCell="E1" sqref="E1"/>
    </sheetView>
  </sheetViews>
  <sheetFormatPr defaultRowHeight="14.4" x14ac:dyDescent="0.3"/>
  <cols>
    <col min="1" max="1" width="24.77734375" customWidth="1"/>
    <col min="2" max="2" width="14.6640625" customWidth="1"/>
    <col min="3" max="3" width="11.77734375" bestFit="1" customWidth="1"/>
    <col min="4" max="4" width="10.109375" bestFit="1" customWidth="1"/>
    <col min="5" max="5" width="13.77734375" customWidth="1"/>
    <col min="6" max="6" width="14.88671875" customWidth="1"/>
    <col min="7" max="7" width="14.21875" customWidth="1"/>
    <col min="8" max="8" width="10.77734375" customWidth="1"/>
  </cols>
  <sheetData>
    <row r="1" spans="1:8" ht="43.5" customHeight="1" x14ac:dyDescent="0.3">
      <c r="A1" t="s">
        <v>0</v>
      </c>
      <c r="B1" s="1" t="s">
        <v>1</v>
      </c>
      <c r="C1" t="s">
        <v>2</v>
      </c>
      <c r="E1" s="2" t="s">
        <v>46</v>
      </c>
      <c r="F1" s="2"/>
      <c r="G1" s="2" t="s">
        <v>3</v>
      </c>
    </row>
    <row r="2" spans="1:8" x14ac:dyDescent="0.3">
      <c r="A2" t="s">
        <v>4</v>
      </c>
      <c r="B2" s="1"/>
    </row>
    <row r="3" spans="1:8" x14ac:dyDescent="0.3">
      <c r="A3" t="s">
        <v>5</v>
      </c>
      <c r="B3" s="1">
        <v>20400</v>
      </c>
      <c r="C3" s="1">
        <v>20400</v>
      </c>
      <c r="D3" s="1"/>
      <c r="E3" s="3">
        <v>20400</v>
      </c>
      <c r="F3" t="s">
        <v>6</v>
      </c>
      <c r="G3" s="1">
        <v>20400</v>
      </c>
      <c r="H3" t="s">
        <v>6</v>
      </c>
    </row>
    <row r="4" spans="1:8" x14ac:dyDescent="0.3">
      <c r="A4" t="s">
        <v>7</v>
      </c>
      <c r="B4" s="1">
        <v>300</v>
      </c>
      <c r="C4" s="1">
        <v>674.83</v>
      </c>
      <c r="D4" s="1"/>
      <c r="E4" s="3">
        <v>600</v>
      </c>
      <c r="G4" s="1">
        <v>600</v>
      </c>
    </row>
    <row r="5" spans="1:8" x14ac:dyDescent="0.3">
      <c r="A5" t="s">
        <v>8</v>
      </c>
      <c r="B5" s="1"/>
      <c r="C5" s="1">
        <v>536.52</v>
      </c>
      <c r="D5" s="1"/>
      <c r="E5" s="3">
        <v>0</v>
      </c>
      <c r="G5" s="1">
        <v>0</v>
      </c>
    </row>
    <row r="6" spans="1:8" x14ac:dyDescent="0.3">
      <c r="A6" t="s">
        <v>9</v>
      </c>
      <c r="B6" s="1">
        <v>0</v>
      </c>
      <c r="C6" s="1">
        <v>100</v>
      </c>
      <c r="D6" s="1"/>
      <c r="E6" s="3">
        <v>0</v>
      </c>
      <c r="G6" s="1">
        <v>0</v>
      </c>
    </row>
    <row r="7" spans="1:8" x14ac:dyDescent="0.3">
      <c r="B7" s="1"/>
      <c r="C7" s="1"/>
      <c r="D7" s="1"/>
      <c r="E7" s="3"/>
      <c r="G7" s="1"/>
    </row>
    <row r="8" spans="1:8" x14ac:dyDescent="0.3">
      <c r="A8" t="s">
        <v>10</v>
      </c>
      <c r="B8" s="1">
        <v>0</v>
      </c>
      <c r="C8" s="1"/>
      <c r="D8" s="1"/>
      <c r="E8" s="3">
        <v>0</v>
      </c>
      <c r="G8" s="1">
        <v>0</v>
      </c>
    </row>
    <row r="9" spans="1:8" x14ac:dyDescent="0.3">
      <c r="B9" s="1"/>
      <c r="C9" s="1"/>
      <c r="D9" s="1"/>
      <c r="E9" s="3"/>
      <c r="G9" s="1"/>
    </row>
    <row r="10" spans="1:8" x14ac:dyDescent="0.3">
      <c r="A10" t="s">
        <v>11</v>
      </c>
      <c r="B10" s="4">
        <f>SUM(B3:B9)</f>
        <v>20700</v>
      </c>
      <c r="C10" s="5">
        <f>SUM(C3:C9)</f>
        <v>21711.350000000002</v>
      </c>
      <c r="D10" s="5"/>
      <c r="E10" s="6">
        <f>SUM(E3:E9)</f>
        <v>21000</v>
      </c>
      <c r="F10" s="7"/>
      <c r="G10" s="6">
        <f>SUM(G3:G9)</f>
        <v>21000</v>
      </c>
    </row>
    <row r="11" spans="1:8" x14ac:dyDescent="0.3">
      <c r="B11" s="1"/>
      <c r="C11" s="1"/>
      <c r="D11" s="1"/>
      <c r="E11" s="3"/>
      <c r="G11" s="1"/>
    </row>
    <row r="12" spans="1:8" x14ac:dyDescent="0.3">
      <c r="A12" t="s">
        <v>12</v>
      </c>
      <c r="B12" s="1"/>
      <c r="C12" s="1"/>
      <c r="D12" s="1"/>
      <c r="E12" s="3"/>
      <c r="G12" s="1"/>
    </row>
    <row r="13" spans="1:8" x14ac:dyDescent="0.3">
      <c r="A13" t="s">
        <v>13</v>
      </c>
      <c r="B13" s="1"/>
      <c r="C13" s="1"/>
      <c r="D13" s="1"/>
      <c r="E13" s="3"/>
      <c r="G13" s="1"/>
    </row>
    <row r="14" spans="1:8" x14ac:dyDescent="0.3">
      <c r="A14" t="s">
        <v>14</v>
      </c>
      <c r="B14" s="1">
        <v>1250.02</v>
      </c>
      <c r="C14" s="1">
        <v>1250</v>
      </c>
      <c r="D14" s="1"/>
      <c r="E14" s="3">
        <v>1250.02</v>
      </c>
      <c r="G14" s="1">
        <v>1250.02</v>
      </c>
    </row>
    <row r="15" spans="1:8" x14ac:dyDescent="0.3">
      <c r="A15" t="s">
        <v>15</v>
      </c>
      <c r="B15" s="1">
        <v>1999.94</v>
      </c>
      <c r="C15" s="1">
        <v>2009.95</v>
      </c>
      <c r="D15" s="1"/>
      <c r="E15" s="3">
        <v>1999.94</v>
      </c>
      <c r="G15" s="1">
        <v>1999.94</v>
      </c>
    </row>
    <row r="16" spans="1:8" x14ac:dyDescent="0.3">
      <c r="A16" t="s">
        <v>16</v>
      </c>
      <c r="B16" s="1">
        <v>999.97</v>
      </c>
      <c r="C16" s="1">
        <v>1004.97</v>
      </c>
      <c r="D16" s="1"/>
      <c r="E16" s="3">
        <v>999.97</v>
      </c>
      <c r="G16" s="1">
        <v>999.97</v>
      </c>
    </row>
    <row r="17" spans="1:10" x14ac:dyDescent="0.3">
      <c r="A17" t="s">
        <v>17</v>
      </c>
      <c r="B17" s="1">
        <v>999.97</v>
      </c>
      <c r="C17" s="1">
        <v>1004.97</v>
      </c>
      <c r="D17" s="1"/>
      <c r="E17" s="3">
        <v>999.97</v>
      </c>
      <c r="G17" s="1">
        <v>999.97</v>
      </c>
    </row>
    <row r="18" spans="1:10" x14ac:dyDescent="0.3">
      <c r="A18" t="s">
        <v>18</v>
      </c>
      <c r="B18" s="1"/>
      <c r="C18" s="1"/>
      <c r="D18" s="1">
        <f>SUM(C14:C17)</f>
        <v>5269.89</v>
      </c>
      <c r="E18" s="3"/>
      <c r="F18" s="8">
        <f>SUM(E14:E17)</f>
        <v>5249.9000000000005</v>
      </c>
      <c r="G18" s="1"/>
      <c r="H18" s="9">
        <v>5249.9</v>
      </c>
    </row>
    <row r="19" spans="1:10" x14ac:dyDescent="0.3">
      <c r="B19" s="1"/>
      <c r="C19" s="1"/>
      <c r="D19" s="1"/>
      <c r="E19" s="3"/>
      <c r="G19" s="1"/>
    </row>
    <row r="20" spans="1:10" ht="14.55" customHeight="1" x14ac:dyDescent="0.3">
      <c r="A20" t="s">
        <v>19</v>
      </c>
      <c r="B20" s="1">
        <v>1224</v>
      </c>
      <c r="C20" s="1">
        <v>1186.5</v>
      </c>
      <c r="D20" s="1"/>
      <c r="E20" s="3">
        <v>1200</v>
      </c>
      <c r="G20" s="1">
        <v>1200</v>
      </c>
    </row>
    <row r="21" spans="1:10" x14ac:dyDescent="0.3">
      <c r="A21" t="s">
        <v>20</v>
      </c>
      <c r="B21" s="3">
        <v>3000</v>
      </c>
      <c r="C21" s="1">
        <v>0</v>
      </c>
      <c r="D21" s="1"/>
      <c r="E21" s="3"/>
      <c r="F21" s="2"/>
      <c r="G21" s="1"/>
    </row>
    <row r="22" spans="1:10" x14ac:dyDescent="0.3">
      <c r="A22" t="s">
        <v>21</v>
      </c>
      <c r="B22" s="3">
        <v>0</v>
      </c>
      <c r="C22" s="1"/>
      <c r="D22" s="1"/>
      <c r="E22" s="3">
        <v>0</v>
      </c>
      <c r="G22" s="1"/>
    </row>
    <row r="23" spans="1:10" x14ac:dyDescent="0.3">
      <c r="A23" t="s">
        <v>22</v>
      </c>
      <c r="B23" s="3"/>
      <c r="C23" s="1"/>
      <c r="D23" s="1"/>
      <c r="E23" s="3">
        <v>3000</v>
      </c>
      <c r="F23" s="10" t="s">
        <v>45</v>
      </c>
      <c r="G23" s="1">
        <v>3000</v>
      </c>
      <c r="H23" s="15"/>
      <c r="I23" s="15"/>
      <c r="J23" s="15"/>
    </row>
    <row r="24" spans="1:10" x14ac:dyDescent="0.3">
      <c r="A24" t="s">
        <v>23</v>
      </c>
      <c r="B24" s="3">
        <v>1000</v>
      </c>
      <c r="C24" s="1">
        <v>0</v>
      </c>
      <c r="D24" s="1"/>
      <c r="E24" s="3">
        <v>1000</v>
      </c>
      <c r="G24" s="1">
        <v>1000</v>
      </c>
    </row>
    <row r="25" spans="1:10" x14ac:dyDescent="0.3">
      <c r="B25" s="3"/>
      <c r="C25" s="1"/>
      <c r="D25" s="1"/>
      <c r="E25" s="3"/>
      <c r="G25" s="1"/>
    </row>
    <row r="26" spans="1:10" x14ac:dyDescent="0.3">
      <c r="A26" t="s">
        <v>24</v>
      </c>
      <c r="B26" s="3">
        <v>187.42500000000001</v>
      </c>
      <c r="C26" s="1">
        <v>65</v>
      </c>
      <c r="D26" s="1"/>
      <c r="E26" s="3">
        <v>65</v>
      </c>
      <c r="G26" s="1">
        <v>65</v>
      </c>
    </row>
    <row r="27" spans="1:10" x14ac:dyDescent="0.3">
      <c r="A27" t="s">
        <v>25</v>
      </c>
      <c r="B27" s="3">
        <v>50</v>
      </c>
      <c r="C27" s="1">
        <v>150</v>
      </c>
      <c r="D27" s="1"/>
      <c r="E27" s="3">
        <v>50</v>
      </c>
      <c r="F27" t="s">
        <v>26</v>
      </c>
      <c r="G27" s="1">
        <v>50</v>
      </c>
    </row>
    <row r="28" spans="1:10" ht="28.5" customHeight="1" x14ac:dyDescent="0.3">
      <c r="A28" t="s">
        <v>27</v>
      </c>
      <c r="B28" s="3">
        <v>91.94</v>
      </c>
      <c r="C28" s="1"/>
      <c r="D28" s="1"/>
      <c r="E28" s="3">
        <v>100</v>
      </c>
      <c r="F28" s="11" t="s">
        <v>28</v>
      </c>
      <c r="G28" s="1">
        <v>100</v>
      </c>
    </row>
    <row r="29" spans="1:10" x14ac:dyDescent="0.3">
      <c r="A29" t="s">
        <v>29</v>
      </c>
      <c r="B29" s="3">
        <v>1000</v>
      </c>
      <c r="C29" s="1">
        <v>810.55</v>
      </c>
      <c r="D29" s="1"/>
      <c r="E29" s="3">
        <v>800</v>
      </c>
      <c r="G29" s="1">
        <v>800</v>
      </c>
      <c r="H29" s="1"/>
    </row>
    <row r="30" spans="1:10" x14ac:dyDescent="0.3">
      <c r="A30" t="s">
        <v>30</v>
      </c>
      <c r="B30" s="3"/>
      <c r="C30" s="1"/>
      <c r="D30" s="1"/>
      <c r="E30" s="3">
        <v>0</v>
      </c>
      <c r="G30" s="1">
        <v>0</v>
      </c>
    </row>
    <row r="31" spans="1:10" x14ac:dyDescent="0.3">
      <c r="A31" t="s">
        <v>31</v>
      </c>
      <c r="B31" s="3">
        <v>150</v>
      </c>
      <c r="C31" s="1"/>
      <c r="D31" s="1"/>
      <c r="E31" s="3">
        <v>150</v>
      </c>
      <c r="G31" s="1">
        <v>150</v>
      </c>
      <c r="H31" s="1"/>
    </row>
    <row r="32" spans="1:10" x14ac:dyDescent="0.3">
      <c r="B32" s="3"/>
      <c r="C32" s="1"/>
      <c r="D32" s="1"/>
      <c r="E32" s="3"/>
      <c r="G32" s="1"/>
    </row>
    <row r="33" spans="1:8" x14ac:dyDescent="0.3">
      <c r="A33" t="s">
        <v>32</v>
      </c>
      <c r="B33" s="3">
        <v>525</v>
      </c>
      <c r="C33" s="1">
        <v>0</v>
      </c>
      <c r="D33" s="1"/>
      <c r="E33" s="3">
        <v>300</v>
      </c>
      <c r="G33" s="1">
        <v>300</v>
      </c>
      <c r="H33" s="1"/>
    </row>
    <row r="34" spans="1:8" x14ac:dyDescent="0.3">
      <c r="B34" s="3"/>
      <c r="C34" s="1"/>
      <c r="D34" s="1"/>
      <c r="E34" s="3"/>
      <c r="G34" s="1"/>
    </row>
    <row r="35" spans="1:8" x14ac:dyDescent="0.3">
      <c r="A35" t="s">
        <v>33</v>
      </c>
      <c r="B35" s="3">
        <f>SUM(B14:B34)</f>
        <v>12478.265000000001</v>
      </c>
      <c r="C35" s="5">
        <f>SUM(C14:C34)</f>
        <v>7481.9400000000005</v>
      </c>
      <c r="D35" s="5"/>
      <c r="E35" s="6">
        <f>SUM(E14:E34)</f>
        <v>11914.900000000001</v>
      </c>
      <c r="F35" s="4"/>
      <c r="G35" s="6">
        <f>SUM(G14:G34)</f>
        <v>11914.900000000001</v>
      </c>
    </row>
    <row r="36" spans="1:8" ht="16.95" customHeight="1" x14ac:dyDescent="0.3">
      <c r="B36" s="3"/>
      <c r="C36" s="1"/>
      <c r="D36" s="1"/>
      <c r="E36" s="3"/>
      <c r="G36" s="1"/>
    </row>
    <row r="37" spans="1:8" ht="14.55" customHeight="1" x14ac:dyDescent="0.3">
      <c r="A37" t="s">
        <v>34</v>
      </c>
      <c r="B37" s="3">
        <v>0</v>
      </c>
      <c r="C37" s="1"/>
      <c r="D37" s="1"/>
      <c r="E37" s="3"/>
      <c r="G37" s="1"/>
    </row>
    <row r="38" spans="1:8" x14ac:dyDescent="0.3">
      <c r="B38" s="3">
        <v>0</v>
      </c>
      <c r="C38" s="1"/>
      <c r="D38" s="1"/>
      <c r="E38" s="3"/>
      <c r="G38" s="1"/>
    </row>
    <row r="39" spans="1:8" x14ac:dyDescent="0.3">
      <c r="A39" t="s">
        <v>35</v>
      </c>
      <c r="B39" s="3">
        <v>500</v>
      </c>
      <c r="C39" s="1">
        <v>10187.709999999999</v>
      </c>
      <c r="D39" s="1"/>
      <c r="E39" s="3">
        <v>2000</v>
      </c>
      <c r="F39" s="3"/>
      <c r="G39" s="1">
        <v>2000</v>
      </c>
      <c r="H39" s="1"/>
    </row>
    <row r="40" spans="1:8" x14ac:dyDescent="0.3">
      <c r="A40" t="s">
        <v>36</v>
      </c>
      <c r="B40" s="3">
        <v>1500</v>
      </c>
      <c r="C40" s="1">
        <v>397.25</v>
      </c>
      <c r="D40" s="1"/>
      <c r="E40" s="3">
        <v>0</v>
      </c>
      <c r="F40" s="3"/>
      <c r="G40" s="1">
        <v>0</v>
      </c>
      <c r="H40" s="1"/>
    </row>
    <row r="41" spans="1:8" x14ac:dyDescent="0.3">
      <c r="A41" t="s">
        <v>37</v>
      </c>
      <c r="B41" s="3">
        <v>186</v>
      </c>
      <c r="C41" s="1">
        <v>76.19</v>
      </c>
      <c r="D41" s="1"/>
      <c r="E41" s="3">
        <v>76</v>
      </c>
      <c r="F41" s="3"/>
      <c r="G41" s="1">
        <v>76</v>
      </c>
      <c r="H41" s="1"/>
    </row>
    <row r="42" spans="1:8" x14ac:dyDescent="0.3">
      <c r="A42" t="s">
        <v>38</v>
      </c>
      <c r="B42" s="3">
        <v>1200</v>
      </c>
      <c r="C42" s="1">
        <v>5523.4</v>
      </c>
      <c r="D42" s="1"/>
      <c r="E42" s="3">
        <v>1000</v>
      </c>
      <c r="F42" s="3"/>
      <c r="G42" s="1">
        <v>2000</v>
      </c>
      <c r="H42" s="1"/>
    </row>
    <row r="43" spans="1:8" x14ac:dyDescent="0.3">
      <c r="A43" t="s">
        <v>39</v>
      </c>
      <c r="B43" s="16">
        <f>SUM(B39:B42)</f>
        <v>3386</v>
      </c>
      <c r="C43" s="1">
        <f>SUM(C39:C42)</f>
        <v>16184.55</v>
      </c>
      <c r="D43" s="1"/>
      <c r="E43" s="3">
        <f>SUM(E39:E42)</f>
        <v>3076</v>
      </c>
      <c r="F43" s="3"/>
      <c r="G43" s="5">
        <f>SUM(G38:G42)</f>
        <v>4076</v>
      </c>
      <c r="H43" s="1"/>
    </row>
    <row r="44" spans="1:8" x14ac:dyDescent="0.3">
      <c r="B44" s="12">
        <f>B35+B43</f>
        <v>15864.265000000001</v>
      </c>
      <c r="C44" s="5"/>
      <c r="D44" s="5"/>
      <c r="E44" s="4"/>
      <c r="F44" s="4"/>
      <c r="G44" s="5"/>
      <c r="H44" s="5"/>
    </row>
    <row r="45" spans="1:8" x14ac:dyDescent="0.3">
      <c r="B45" s="3"/>
      <c r="C45" s="1"/>
      <c r="D45" s="1"/>
      <c r="E45" s="3"/>
      <c r="G45" s="1"/>
    </row>
    <row r="46" spans="1:8" x14ac:dyDescent="0.3">
      <c r="A46" s="13" t="s">
        <v>40</v>
      </c>
      <c r="B46" s="3">
        <v>4835.74</v>
      </c>
      <c r="C46" s="1">
        <f>C10-C35-C43</f>
        <v>-1955.1399999999976</v>
      </c>
      <c r="D46" s="1"/>
      <c r="E46" s="14">
        <f>E10-E35-E43</f>
        <v>6009.0999999999985</v>
      </c>
      <c r="F46" s="3"/>
      <c r="G46" s="6">
        <f>G10-G35-G43</f>
        <v>5009.0999999999985</v>
      </c>
      <c r="H46" s="1"/>
    </row>
    <row r="47" spans="1:8" x14ac:dyDescent="0.3">
      <c r="B47" s="3"/>
      <c r="C47" s="1"/>
      <c r="D47" s="1"/>
      <c r="E47" s="3">
        <v>0</v>
      </c>
      <c r="G47" s="1"/>
    </row>
    <row r="48" spans="1:8" x14ac:dyDescent="0.3">
      <c r="A48" t="s">
        <v>41</v>
      </c>
      <c r="B48" s="3">
        <v>3000</v>
      </c>
      <c r="C48" s="1">
        <v>3000</v>
      </c>
      <c r="D48" s="1"/>
      <c r="E48" s="3">
        <v>3000</v>
      </c>
      <c r="G48" s="1">
        <v>3000</v>
      </c>
    </row>
    <row r="49" spans="1:7" x14ac:dyDescent="0.3">
      <c r="A49" t="s">
        <v>42</v>
      </c>
      <c r="B49" s="3"/>
      <c r="C49" s="1"/>
      <c r="D49" s="1"/>
      <c r="E49" s="3"/>
      <c r="G49" s="1"/>
    </row>
    <row r="50" spans="1:7" x14ac:dyDescent="0.3">
      <c r="B50" s="3"/>
      <c r="C50" s="1"/>
      <c r="D50" s="1"/>
      <c r="E50" s="3"/>
      <c r="G50" s="1"/>
    </row>
    <row r="51" spans="1:7" x14ac:dyDescent="0.3">
      <c r="B51" s="3"/>
      <c r="C51" s="1"/>
      <c r="D51" s="1"/>
      <c r="E51" s="3"/>
      <c r="G51" s="1"/>
    </row>
    <row r="52" spans="1:7" ht="28.8" x14ac:dyDescent="0.3">
      <c r="A52" s="2" t="s">
        <v>43</v>
      </c>
      <c r="B52" s="3">
        <f>B46-B48</f>
        <v>1835.7399999999998</v>
      </c>
      <c r="C52" s="1">
        <f>C46-C48</f>
        <v>-4955.1399999999976</v>
      </c>
      <c r="D52" s="1"/>
      <c r="E52" s="3">
        <f t="shared" ref="E52:G52" si="0">E46-E48</f>
        <v>3009.0999999999985</v>
      </c>
      <c r="F52" s="3"/>
      <c r="G52" s="1">
        <f t="shared" si="0"/>
        <v>2009.0999999999985</v>
      </c>
    </row>
    <row r="53" spans="1:7" x14ac:dyDescent="0.3">
      <c r="B53" s="3"/>
      <c r="C53" s="1"/>
      <c r="D53" s="1"/>
      <c r="E53" s="3"/>
      <c r="G53" s="1"/>
    </row>
    <row r="54" spans="1:7" x14ac:dyDescent="0.3">
      <c r="A54" t="s">
        <v>44</v>
      </c>
      <c r="B54" s="3">
        <v>300</v>
      </c>
      <c r="C54" s="1">
        <v>300</v>
      </c>
      <c r="D54" s="1"/>
      <c r="E54" s="3">
        <v>300</v>
      </c>
      <c r="G54" s="1">
        <v>300</v>
      </c>
    </row>
    <row r="55" spans="1:7" x14ac:dyDescent="0.3">
      <c r="C55" s="1"/>
      <c r="D55" s="1"/>
      <c r="E55" s="3"/>
    </row>
  </sheetData>
  <pageMargins left="0.7" right="0.7" top="0.75" bottom="0.75" header="0.3" footer="0.3"/>
  <pageSetup scale="68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Pamela Mann</cp:lastModifiedBy>
  <cp:lastPrinted>2019-05-17T20:01:39Z</cp:lastPrinted>
  <dcterms:created xsi:type="dcterms:W3CDTF">2019-05-15T21:35:31Z</dcterms:created>
  <dcterms:modified xsi:type="dcterms:W3CDTF">2024-02-13T19:39:38Z</dcterms:modified>
</cp:coreProperties>
</file>